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prbgob.sharepoint.com/sites/I_BPL-BPB_STAFF-COMCEL/Documents partages/COMCEL/Relectures_Correction/DFL/DFL_2025/"/>
    </mc:Choice>
  </mc:AlternateContent>
  <xr:revisionPtr revIDLastSave="282" documentId="8_{C2D987BB-4879-41E9-B95C-E13C122C0ECA}" xr6:coauthVersionLast="47" xr6:coauthVersionMax="47" xr10:uidLastSave="{946AC2D6-8029-4043-A81E-EB01A2B62666}"/>
  <bookViews>
    <workbookView xWindow="28680" yWindow="-120" windowWidth="29040" windowHeight="15720" xr2:uid="{26F3DAF6-4D85-496C-941B-EB1107593AB3}"/>
  </bookViews>
  <sheets>
    <sheet name="Feuil1" sheetId="1" r:id="rId1"/>
  </sheets>
  <definedNames>
    <definedName name="_xlnm.Print_Area" localSheetId="0">Feuil1!$A$1:$G$27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E28" i="1" s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E24" i="1"/>
  <c r="E25" i="1"/>
  <c r="E26" i="1"/>
  <c r="E27" i="1"/>
  <c r="E9" i="1"/>
</calcChain>
</file>

<file path=xl/sharedStrings.xml><?xml version="1.0" encoding="utf-8"?>
<sst xmlns="http://schemas.openxmlformats.org/spreadsheetml/2006/main" count="67" uniqueCount="53">
  <si>
    <t>001</t>
  </si>
  <si>
    <t>Anderlecht</t>
  </si>
  <si>
    <t>002</t>
  </si>
  <si>
    <t>003</t>
  </si>
  <si>
    <t>004</t>
  </si>
  <si>
    <t>005</t>
  </si>
  <si>
    <t>Etterbeek</t>
  </si>
  <si>
    <t>006</t>
  </si>
  <si>
    <t>Evere</t>
  </si>
  <si>
    <t>007</t>
  </si>
  <si>
    <t>008</t>
  </si>
  <si>
    <t>Ganshoren</t>
  </si>
  <si>
    <t>009</t>
  </si>
  <si>
    <t>010</t>
  </si>
  <si>
    <t>Jette</t>
  </si>
  <si>
    <t>011</t>
  </si>
  <si>
    <t>Koekelberg</t>
  </si>
  <si>
    <t>012</t>
  </si>
  <si>
    <t>013</t>
  </si>
  <si>
    <t>014</t>
  </si>
  <si>
    <t>015</t>
  </si>
  <si>
    <t>016</t>
  </si>
  <si>
    <t>017</t>
  </si>
  <si>
    <t>018</t>
  </si>
  <si>
    <t>019</t>
  </si>
  <si>
    <t>Dotation ZP (en euros) / Dotatie PZ (in euro)</t>
  </si>
  <si>
    <t>Population / Bevolking</t>
  </si>
  <si>
    <t>Dotation par habitant (en euros) / Dotatie per inwoner (in euro)</t>
  </si>
  <si>
    <t>#</t>
  </si>
  <si>
    <t>#zone</t>
  </si>
  <si>
    <t>Dotations aux zones de police — Comptes 2023 / Dotaties aan politiezones — Rekeningen 2023</t>
  </si>
  <si>
    <t>À venir / In afwachting</t>
  </si>
  <si>
    <t>Communes / Gemeenten</t>
  </si>
  <si>
    <t>Auderghem / Oudergem</t>
  </si>
  <si>
    <t>Berchem-Sainte-Agathe / Sint-Agatha-Berchem</t>
  </si>
  <si>
    <t>Bruxelles / Brussel</t>
  </si>
  <si>
    <t>Forest / Vorst</t>
  </si>
  <si>
    <t>Ixelles / Elsene</t>
  </si>
  <si>
    <t>Molenbeek-Saint-Jean / Sint-Jans-Molenbeek</t>
  </si>
  <si>
    <t>Saint-Gilles / Sint-Gillis</t>
  </si>
  <si>
    <t>Saint-Josse-ten-Noode / Sint-Joost-ten-Node</t>
  </si>
  <si>
    <t>Schaerbeek / Schaarbeek</t>
  </si>
  <si>
    <t>Uccle / Ukkel</t>
  </si>
  <si>
    <t>Watermael-Boitsfort / Watermaal-Bosvoorde</t>
  </si>
  <si>
    <t>Woluwe-Saint-Lambert / Sint-Lambrechts-Woluwe</t>
  </si>
  <si>
    <t>Woluwe-Saint-Pierre / Sint-Pieters-Woluwe</t>
  </si>
  <si>
    <t>Zones de police / Politiezone</t>
  </si>
  <si>
    <t>Zone de police Midi / Politiezone Midi</t>
  </si>
  <si>
    <t>Zone de police Marlow / Politiezone Marlow</t>
  </si>
  <si>
    <t>Zone de police Bruxelles Ouest / Politiezone Brussel West</t>
  </si>
  <si>
    <t>Zone de police Bruxelles-Ixelles / Politiezone Brussel Hoofdstad Elsene</t>
  </si>
  <si>
    <t>Zone de police Montgomery / Politiezone Montgomery</t>
  </si>
  <si>
    <t>Zone de police Bruxelles Nord / Politiezone Brussel Noord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</si>
</sst>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227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5" fillId="2" borderId="0" xfId="0" applyFont="1" applyFill="1"/>
    <xf numFmtId="4" fontId="5" fillId="0" borderId="0" xfId="0" applyNumberFormat="1" applyFont="1"/>
    <xf numFmtId="3" fontId="5" fillId="0" borderId="0" xfId="0" applyNumberFormat="1" applyFont="1"/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3" fontId="5" fillId="0" borderId="1" xfId="1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horizontal="right" vertical="center"/>
    </xf>
    <xf numFmtId="1" fontId="6" fillId="0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5" fillId="0" borderId="4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1" fontId="6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C9227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92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1822284</xdr:colOff>
      <xdr:row>7</xdr:row>
      <xdr:rowOff>112568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16CC368-FBDC-C749-1549-75C7B7076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</a:blip>
        <a:stretch>
          <a:fillRect/>
        </a:stretch>
      </xdr:blipFill>
      <xdr:spPr>
        <a:xfrm>
          <a:off x="0" y="0"/>
          <a:ext cx="2341830" cy="13508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873292-9D82-46CA-8C73-94DDDDFB7089}" name="Tableau1" displayName="Tableau1" ref="A8:G28" totalsRowCount="1" headerRowDxfId="17" dataDxfId="15" totalsRowDxfId="14" headerRowBorderDxfId="16">
  <autoFilter ref="A8:G27" xr:uid="{8D873292-9D82-46CA-8C73-94DDDDFB7089}"/>
  <tableColumns count="7">
    <tableColumn id="1" xr3:uid="{65907354-6337-434B-965F-CE0FFE1D4992}" name="#" dataDxfId="13" totalsRowDxfId="6"/>
    <tableColumn id="2" xr3:uid="{988080B7-EE2D-4EDB-86B8-A1C75C07D657}" name="Communes / Gemeenten" dataDxfId="12" totalsRowDxfId="5"/>
    <tableColumn id="4" xr3:uid="{CFADEF9B-E290-4292-B5E5-720BC46A417B}" name="Dotation ZP (en euros) / Dotatie PZ (in euro)" totalsRowFunction="sum" dataDxfId="11" totalsRowDxfId="4" dataCellStyle="Milliers"/>
    <tableColumn id="5" xr3:uid="{825300D0-546E-4CEF-974E-8856E60CE96F}" name="Population / Bevolking" totalsRowFunction="sum" dataDxfId="10" totalsRowDxfId="3" dataCellStyle="Milliers"/>
    <tableColumn id="6" xr3:uid="{E235A90B-25CA-471F-A48F-8ABA4F5A68B7}" name="Dotation par habitant (en euros) / Dotatie per inwoner (in euro)" totalsRowFunction="custom" dataDxfId="9" totalsRowDxfId="2" dataCellStyle="Milliers">
      <calculatedColumnFormula>C9/D9</calculatedColumnFormula>
      <totalsRowFormula>Tableau1[[#Totals],[Dotation ZP (en euros) / Dotatie PZ (in euro)]]/Tableau1[[#Totals],[Population / Bevolking]]</totalsRowFormula>
    </tableColumn>
    <tableColumn id="7" xr3:uid="{FB2B0F9C-EEA3-498C-A7EA-96156043C997}" name="#zone" dataDxfId="8" totalsRowDxfId="1" dataCellStyle="Milliers"/>
    <tableColumn id="8" xr3:uid="{8776F8B5-130B-4010-A363-C263B395E30F}" name="Zones de police / Politiezone" dataDxfId="7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37C9-8A16-4E2E-A1C9-287221CCC20B}">
  <sheetPr>
    <pageSetUpPr fitToPage="1"/>
  </sheetPr>
  <dimension ref="A6:J30"/>
  <sheetViews>
    <sheetView tabSelected="1" topLeftCell="F1" zoomScale="150" zoomScaleNormal="150" workbookViewId="0">
      <selection activeCell="H4" sqref="H4"/>
    </sheetView>
  </sheetViews>
  <sheetFormatPr baseColWidth="10" defaultRowHeight="15" x14ac:dyDescent="0.25"/>
  <cols>
    <col min="1" max="1" width="6.42578125" bestFit="1" customWidth="1"/>
    <col min="2" max="2" width="43.140625" bestFit="1" customWidth="1"/>
    <col min="3" max="3" width="21.42578125" customWidth="1"/>
    <col min="4" max="4" width="13.5703125" customWidth="1"/>
    <col min="5" max="5" width="23.28515625" customWidth="1"/>
    <col min="6" max="6" width="11" style="7" bestFit="1" customWidth="1"/>
    <col min="7" max="7" width="61.28515625" bestFit="1" customWidth="1"/>
    <col min="8" max="8" width="21.85546875" bestFit="1" customWidth="1"/>
  </cols>
  <sheetData>
    <row r="6" spans="1:10" s="1" customFormat="1" ht="12.75" x14ac:dyDescent="0.2">
      <c r="A6" s="24" t="s">
        <v>30</v>
      </c>
      <c r="B6" s="25"/>
      <c r="C6" s="25"/>
      <c r="D6" s="25"/>
      <c r="E6" s="25"/>
      <c r="F6" s="25"/>
      <c r="G6" s="25"/>
    </row>
    <row r="7" spans="1:10" s="2" customFormat="1" ht="12.75" x14ac:dyDescent="0.2">
      <c r="A7" s="8"/>
      <c r="B7" s="8"/>
      <c r="C7" s="8"/>
      <c r="D7" s="8"/>
      <c r="E7" s="8"/>
      <c r="F7" s="9"/>
      <c r="G7" s="8"/>
    </row>
    <row r="8" spans="1:10" s="1" customFormat="1" ht="38.25" x14ac:dyDescent="0.2">
      <c r="A8" s="19" t="s">
        <v>28</v>
      </c>
      <c r="B8" s="20" t="s">
        <v>32</v>
      </c>
      <c r="C8" s="20" t="s">
        <v>25</v>
      </c>
      <c r="D8" s="20" t="s">
        <v>26</v>
      </c>
      <c r="E8" s="20" t="s">
        <v>27</v>
      </c>
      <c r="F8" s="20" t="s">
        <v>29</v>
      </c>
      <c r="G8" s="20" t="s">
        <v>46</v>
      </c>
      <c r="H8" s="2"/>
    </row>
    <row r="9" spans="1:10" s="1" customFormat="1" ht="15" customHeight="1" x14ac:dyDescent="0.2">
      <c r="A9" s="10" t="s">
        <v>0</v>
      </c>
      <c r="B9" s="11" t="s">
        <v>1</v>
      </c>
      <c r="C9" s="12">
        <v>28802783.640000001</v>
      </c>
      <c r="D9" s="13">
        <v>125065</v>
      </c>
      <c r="E9" s="14">
        <f>C9/D9</f>
        <v>230.3025118138568</v>
      </c>
      <c r="F9" s="15">
        <v>5341</v>
      </c>
      <c r="G9" s="16" t="s">
        <v>47</v>
      </c>
    </row>
    <row r="10" spans="1:10" s="1" customFormat="1" ht="15" customHeight="1" x14ac:dyDescent="0.2">
      <c r="A10" s="10" t="s">
        <v>2</v>
      </c>
      <c r="B10" s="11" t="s">
        <v>33</v>
      </c>
      <c r="C10" s="12">
        <v>7789813.6600000001</v>
      </c>
      <c r="D10" s="13">
        <v>35346</v>
      </c>
      <c r="E10" s="14">
        <f t="shared" ref="E10:E27" si="0">C10/D10</f>
        <v>220.38741752956489</v>
      </c>
      <c r="F10" s="15">
        <v>5342</v>
      </c>
      <c r="G10" s="16" t="s">
        <v>48</v>
      </c>
    </row>
    <row r="11" spans="1:10" s="1" customFormat="1" ht="15" customHeight="1" x14ac:dyDescent="0.2">
      <c r="A11" s="10" t="s">
        <v>3</v>
      </c>
      <c r="B11" s="11" t="s">
        <v>34</v>
      </c>
      <c r="C11" s="12">
        <v>7060319.5599999996</v>
      </c>
      <c r="D11" s="13">
        <v>25396</v>
      </c>
      <c r="E11" s="14">
        <f t="shared" si="0"/>
        <v>278.00911797133404</v>
      </c>
      <c r="F11" s="15">
        <v>5340</v>
      </c>
      <c r="G11" s="16" t="s">
        <v>49</v>
      </c>
    </row>
    <row r="12" spans="1:10" s="1" customFormat="1" ht="15" customHeight="1" x14ac:dyDescent="0.2">
      <c r="A12" s="10" t="s">
        <v>4</v>
      </c>
      <c r="B12" s="11" t="s">
        <v>35</v>
      </c>
      <c r="C12" s="12">
        <v>125400321.40000001</v>
      </c>
      <c r="D12" s="13">
        <v>194291</v>
      </c>
      <c r="E12" s="14">
        <f t="shared" si="0"/>
        <v>645.42527137129366</v>
      </c>
      <c r="F12" s="15">
        <v>5339</v>
      </c>
      <c r="G12" s="16" t="s">
        <v>50</v>
      </c>
      <c r="I12" s="3"/>
      <c r="J12" s="4"/>
    </row>
    <row r="13" spans="1:10" s="1" customFormat="1" ht="15" customHeight="1" x14ac:dyDescent="0.2">
      <c r="A13" s="10" t="s">
        <v>5</v>
      </c>
      <c r="B13" s="11" t="s">
        <v>6</v>
      </c>
      <c r="C13" s="12">
        <v>12846931.91</v>
      </c>
      <c r="D13" s="13">
        <v>49558</v>
      </c>
      <c r="E13" s="14">
        <f t="shared" si="0"/>
        <v>259.23023346382018</v>
      </c>
      <c r="F13" s="15">
        <v>5343</v>
      </c>
      <c r="G13" s="16" t="s">
        <v>51</v>
      </c>
      <c r="I13" s="3"/>
      <c r="J13" s="4"/>
    </row>
    <row r="14" spans="1:10" s="1" customFormat="1" ht="15" customHeight="1" x14ac:dyDescent="0.2">
      <c r="A14" s="10" t="s">
        <v>7</v>
      </c>
      <c r="B14" s="11" t="s">
        <v>8</v>
      </c>
      <c r="C14" s="12">
        <v>15860433.32</v>
      </c>
      <c r="D14" s="13">
        <v>44255</v>
      </c>
      <c r="E14" s="14">
        <f t="shared" si="0"/>
        <v>358.38737588972998</v>
      </c>
      <c r="F14" s="15">
        <v>5344</v>
      </c>
      <c r="G14" s="16" t="s">
        <v>52</v>
      </c>
      <c r="I14" s="3"/>
      <c r="J14" s="4"/>
    </row>
    <row r="15" spans="1:10" s="1" customFormat="1" ht="15" customHeight="1" x14ac:dyDescent="0.2">
      <c r="A15" s="10" t="s">
        <v>9</v>
      </c>
      <c r="B15" s="11" t="s">
        <v>36</v>
      </c>
      <c r="C15" s="12">
        <v>16394522.4</v>
      </c>
      <c r="D15" s="13">
        <v>57724</v>
      </c>
      <c r="E15" s="14">
        <f t="shared" si="0"/>
        <v>284.01570230753242</v>
      </c>
      <c r="F15" s="15">
        <v>5341</v>
      </c>
      <c r="G15" s="16" t="s">
        <v>47</v>
      </c>
      <c r="I15" s="3"/>
      <c r="J15" s="4"/>
    </row>
    <row r="16" spans="1:10" s="1" customFormat="1" ht="15" customHeight="1" x14ac:dyDescent="0.2">
      <c r="A16" s="10" t="s">
        <v>10</v>
      </c>
      <c r="B16" s="11" t="s">
        <v>11</v>
      </c>
      <c r="C16" s="12">
        <v>7967680.21</v>
      </c>
      <c r="D16" s="13">
        <v>25548</v>
      </c>
      <c r="E16" s="14">
        <f t="shared" si="0"/>
        <v>311.87099616408329</v>
      </c>
      <c r="F16" s="15">
        <v>5340</v>
      </c>
      <c r="G16" s="16" t="s">
        <v>49</v>
      </c>
      <c r="I16" s="3"/>
      <c r="J16" s="4"/>
    </row>
    <row r="17" spans="1:10" s="1" customFormat="1" ht="15" customHeight="1" x14ac:dyDescent="0.2">
      <c r="A17" s="10" t="s">
        <v>12</v>
      </c>
      <c r="B17" s="11" t="s">
        <v>37</v>
      </c>
      <c r="C17" s="12">
        <v>23594880.109999999</v>
      </c>
      <c r="D17" s="13">
        <v>88521</v>
      </c>
      <c r="E17" s="14">
        <f t="shared" si="0"/>
        <v>266.5455667016866</v>
      </c>
      <c r="F17" s="15">
        <v>5339</v>
      </c>
      <c r="G17" s="16" t="s">
        <v>50</v>
      </c>
      <c r="I17" s="3"/>
      <c r="J17" s="4"/>
    </row>
    <row r="18" spans="1:10" s="1" customFormat="1" ht="15" customHeight="1" x14ac:dyDescent="0.2">
      <c r="A18" s="10" t="s">
        <v>13</v>
      </c>
      <c r="B18" s="11" t="s">
        <v>14</v>
      </c>
      <c r="C18" s="12">
        <v>15295904.439999999</v>
      </c>
      <c r="D18" s="13">
        <v>53704</v>
      </c>
      <c r="E18" s="14">
        <f t="shared" si="0"/>
        <v>284.81871815879634</v>
      </c>
      <c r="F18" s="15">
        <v>5340</v>
      </c>
      <c r="G18" s="16" t="s">
        <v>49</v>
      </c>
      <c r="I18" s="3"/>
      <c r="J18" s="4"/>
    </row>
    <row r="19" spans="1:10" s="1" customFormat="1" ht="15" customHeight="1" x14ac:dyDescent="0.2">
      <c r="A19" s="10" t="s">
        <v>15</v>
      </c>
      <c r="B19" s="11" t="s">
        <v>16</v>
      </c>
      <c r="C19" s="12">
        <v>6432530.71</v>
      </c>
      <c r="D19" s="13">
        <v>22563</v>
      </c>
      <c r="E19" s="14">
        <f t="shared" si="0"/>
        <v>285.09199618845014</v>
      </c>
      <c r="F19" s="15">
        <v>5340</v>
      </c>
      <c r="G19" s="16" t="s">
        <v>49</v>
      </c>
      <c r="I19" s="3"/>
      <c r="J19" s="4"/>
    </row>
    <row r="20" spans="1:10" s="1" customFormat="1" ht="15" customHeight="1" x14ac:dyDescent="0.2">
      <c r="A20" s="10" t="s">
        <v>17</v>
      </c>
      <c r="B20" s="11" t="s">
        <v>38</v>
      </c>
      <c r="C20" s="12">
        <v>28270066.73</v>
      </c>
      <c r="D20" s="13">
        <v>98270</v>
      </c>
      <c r="E20" s="14">
        <f t="shared" si="0"/>
        <v>287.67748783962554</v>
      </c>
      <c r="F20" s="15">
        <v>5340</v>
      </c>
      <c r="G20" s="16" t="s">
        <v>49</v>
      </c>
      <c r="I20" s="3"/>
      <c r="J20" s="4"/>
    </row>
    <row r="21" spans="1:10" s="1" customFormat="1" ht="15" customHeight="1" x14ac:dyDescent="0.2">
      <c r="A21" s="10" t="s">
        <v>18</v>
      </c>
      <c r="B21" s="11" t="s">
        <v>39</v>
      </c>
      <c r="C21" s="12">
        <v>16581795.01</v>
      </c>
      <c r="D21" s="13">
        <v>49323</v>
      </c>
      <c r="E21" s="14">
        <f t="shared" si="0"/>
        <v>336.18788415141006</v>
      </c>
      <c r="F21" s="15">
        <v>5341</v>
      </c>
      <c r="G21" s="16" t="s">
        <v>47</v>
      </c>
      <c r="I21" s="3"/>
      <c r="J21" s="4"/>
    </row>
    <row r="22" spans="1:10" s="1" customFormat="1" ht="15" customHeight="1" x14ac:dyDescent="0.2">
      <c r="A22" s="10" t="s">
        <v>19</v>
      </c>
      <c r="B22" s="11" t="s">
        <v>40</v>
      </c>
      <c r="C22" s="17" t="s">
        <v>31</v>
      </c>
      <c r="D22" s="13">
        <v>27068</v>
      </c>
      <c r="E22" s="18" t="s">
        <v>31</v>
      </c>
      <c r="F22" s="15">
        <v>5344</v>
      </c>
      <c r="G22" s="16" t="s">
        <v>52</v>
      </c>
      <c r="I22" s="3"/>
      <c r="J22" s="4"/>
    </row>
    <row r="23" spans="1:10" s="1" customFormat="1" ht="15" customHeight="1" x14ac:dyDescent="0.2">
      <c r="A23" s="10" t="s">
        <v>20</v>
      </c>
      <c r="B23" s="11" t="s">
        <v>41</v>
      </c>
      <c r="C23" s="12">
        <v>48556187.32</v>
      </c>
      <c r="D23" s="13">
        <v>130775</v>
      </c>
      <c r="E23" s="14">
        <f t="shared" si="0"/>
        <v>371.2956399923533</v>
      </c>
      <c r="F23" s="15">
        <v>5344</v>
      </c>
      <c r="G23" s="16" t="s">
        <v>52</v>
      </c>
      <c r="I23" s="3"/>
      <c r="J23" s="4"/>
    </row>
    <row r="24" spans="1:10" s="1" customFormat="1" ht="15" customHeight="1" x14ac:dyDescent="0.2">
      <c r="A24" s="10" t="s">
        <v>21</v>
      </c>
      <c r="B24" s="11" t="s">
        <v>42</v>
      </c>
      <c r="C24" s="12">
        <v>18904005.210000001</v>
      </c>
      <c r="D24" s="13">
        <v>86101</v>
      </c>
      <c r="E24" s="14">
        <f t="shared" si="0"/>
        <v>219.55616322690796</v>
      </c>
      <c r="F24" s="15">
        <v>5342</v>
      </c>
      <c r="G24" s="16" t="s">
        <v>48</v>
      </c>
      <c r="I24" s="3"/>
      <c r="J24" s="4"/>
    </row>
    <row r="25" spans="1:10" s="1" customFormat="1" ht="15" customHeight="1" x14ac:dyDescent="0.2">
      <c r="A25" s="10" t="s">
        <v>22</v>
      </c>
      <c r="B25" s="11" t="s">
        <v>43</v>
      </c>
      <c r="C25" s="12">
        <v>6045214.9699999997</v>
      </c>
      <c r="D25" s="13">
        <v>25392</v>
      </c>
      <c r="E25" s="14">
        <f t="shared" si="0"/>
        <v>238.07557380277251</v>
      </c>
      <c r="F25" s="15">
        <v>5342</v>
      </c>
      <c r="G25" s="16" t="s">
        <v>48</v>
      </c>
      <c r="J25" s="4"/>
    </row>
    <row r="26" spans="1:10" s="1" customFormat="1" ht="15" customHeight="1" x14ac:dyDescent="0.2">
      <c r="A26" s="10" t="s">
        <v>23</v>
      </c>
      <c r="B26" s="11" t="s">
        <v>44</v>
      </c>
      <c r="C26" s="12">
        <v>15405391.4</v>
      </c>
      <c r="D26" s="13">
        <v>59778</v>
      </c>
      <c r="E26" s="14">
        <f t="shared" si="0"/>
        <v>257.71005052025828</v>
      </c>
      <c r="F26" s="15">
        <v>5343</v>
      </c>
      <c r="G26" s="16" t="s">
        <v>51</v>
      </c>
      <c r="I26" s="3"/>
      <c r="J26" s="4"/>
    </row>
    <row r="27" spans="1:10" s="1" customFormat="1" ht="15" customHeight="1" x14ac:dyDescent="0.2">
      <c r="A27" s="10" t="s">
        <v>24</v>
      </c>
      <c r="B27" s="11" t="s">
        <v>45</v>
      </c>
      <c r="C27" s="12">
        <v>10966481.85</v>
      </c>
      <c r="D27" s="13">
        <v>42497</v>
      </c>
      <c r="E27" s="14">
        <f t="shared" si="0"/>
        <v>258.0530825705344</v>
      </c>
      <c r="F27" s="15">
        <v>5343</v>
      </c>
      <c r="G27" s="16" t="s">
        <v>51</v>
      </c>
      <c r="I27" s="3"/>
      <c r="J27" s="4"/>
    </row>
    <row r="28" spans="1:10" s="1" customFormat="1" ht="12.75" x14ac:dyDescent="0.2">
      <c r="A28" s="21"/>
      <c r="B28" s="22"/>
      <c r="C28" s="26">
        <f>SUBTOTAL(109,Tableau1[Dotation ZP (en euros) / Dotatie PZ (in euro)])</f>
        <v>412175263.84999996</v>
      </c>
      <c r="D28" s="27">
        <f>SUBTOTAL(109,Tableau1[Population / Bevolking])</f>
        <v>1241175</v>
      </c>
      <c r="E28" s="28">
        <f>Tableau1[[#Totals],[Dotation ZP (en euros) / Dotatie PZ (in euro)]]/Tableau1[[#Totals],[Population / Bevolking]]</f>
        <v>332.08472926863652</v>
      </c>
      <c r="F28" s="29"/>
      <c r="G28" s="23"/>
      <c r="I28" s="3"/>
      <c r="J28" s="4"/>
    </row>
    <row r="29" spans="1:10" x14ac:dyDescent="0.25">
      <c r="I29" s="5"/>
      <c r="J29" s="6"/>
    </row>
    <row r="30" spans="1:10" x14ac:dyDescent="0.25">
      <c r="H30" s="5"/>
      <c r="I30" s="6"/>
    </row>
  </sheetData>
  <mergeCells count="1">
    <mergeCell ref="A6:G6"/>
  </mergeCells>
  <phoneticPr fontId="3" type="noConversion"/>
  <pageMargins left="0.7" right="0.7" top="0.75" bottom="0.75" header="0.3" footer="0.3"/>
  <pageSetup paperSize="9" scale="73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9CDE481C194346AC1C3181CA8EF29F" ma:contentTypeVersion="26" ma:contentTypeDescription="Crée un document." ma:contentTypeScope="" ma:versionID="85842a63cf0b2773fb394843cb80b385">
  <xsd:schema xmlns:xsd="http://www.w3.org/2001/XMLSchema" xmlns:xs="http://www.w3.org/2001/XMLSchema" xmlns:p="http://schemas.microsoft.com/office/2006/metadata/properties" xmlns:ns2="e604605e-22fb-409f-92c1-68be77b310f8" xmlns:ns3="7e7c50e0-05bd-4ad3-bbcd-fcac9451d0c9" targetNamespace="http://schemas.microsoft.com/office/2006/metadata/properties" ma:root="true" ma:fieldsID="6b41038bdbade03d47dbd1a73f30902a" ns2:_="" ns3:_="">
    <xsd:import namespace="e604605e-22fb-409f-92c1-68be77b310f8"/>
    <xsd:import namespace="7e7c50e0-05bd-4ad3-bbcd-fcac9451d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Fichier" minOccurs="0"/>
                <xsd:element ref="ns2:Document_travail" minOccurs="0"/>
                <xsd:element ref="ns2:Apublier" minOccurs="0"/>
                <xsd:element ref="ns2:Langue" minOccurs="0"/>
                <xsd:element ref="ns3:SharedWithUsers" minOccurs="0"/>
                <xsd:element ref="ns3:SharedWithDetails" minOccurs="0"/>
                <xsd:element ref="ns2:UA" minOccurs="0"/>
                <xsd:element ref="ns2:MediaLengthInSeconds" minOccurs="0"/>
                <xsd:element ref="ns2:Publication" minOccurs="0"/>
                <xsd:element ref="ns2:Ann_x00e9_e" minOccurs="0"/>
                <xsd:element ref="ns2:Objet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4605e-22fb-409f-92c1-68be77b31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chier" ma:index="16" nillable="true" ma:displayName="Fichier" ma:format="Dropdown" ma:internalName="Fichier">
      <xsd:simpleType>
        <xsd:union memberTypes="dms:Text">
          <xsd:simpleType>
            <xsd:restriction base="dms:Choice">
              <xsd:enumeration value="Word"/>
              <xsd:enumeration value="Excel"/>
              <xsd:enumeration value="PowerPoint"/>
              <xsd:enumeration value="pdf"/>
              <xsd:enumeration value="jpg"/>
              <xsd:enumeration value="png"/>
              <xsd:enumeration value="gif"/>
              <xsd:enumeration value="Ai"/>
              <xsd:enumeration value="Id"/>
              <xsd:enumeration value="Ps"/>
            </xsd:restriction>
          </xsd:simpleType>
        </xsd:union>
      </xsd:simpleType>
    </xsd:element>
    <xsd:element name="Document_travail" ma:index="17" nillable="true" ma:displayName="Type_document" ma:format="Dropdown" ma:internalName="Document_travail">
      <xsd:simpleType>
        <xsd:restriction base="dms:Choice">
          <xsd:enumeration value="Loi"/>
          <xsd:enumeration value="Ordonnance"/>
          <xsd:enumeration value="Décret"/>
          <xsd:enumeration value="Arrêté_Gouvernement"/>
          <xsd:enumeration value="Arrêté_ministériel"/>
          <xsd:enumeration value="Arrêté_Cocom"/>
          <xsd:enumeration value="Arrêté_Cocof"/>
          <xsd:enumeration value="Arrêté_VGC"/>
          <xsd:enumeration value="Circulaire"/>
          <xsd:enumeration value="Convention"/>
          <xsd:enumeration value="Directive"/>
          <xsd:enumeration value="Règlement"/>
        </xsd:restriction>
      </xsd:simpleType>
    </xsd:element>
    <xsd:element name="Apublier" ma:index="18" nillable="true" ma:displayName="Statut" ma:format="Dropdown" ma:internalName="Apubli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 cours"/>
                    <xsd:enumeration value="A publier"/>
                    <xsd:enumeration value="A supprimer"/>
                    <xsd:enumeration value="Publié"/>
                    <xsd:enumeration value="Validé"/>
                    <xsd:enumeration value="Transmis Dircom"/>
                  </xsd:restriction>
                </xsd:simpleType>
              </xsd:element>
            </xsd:sequence>
          </xsd:extension>
        </xsd:complexContent>
      </xsd:complexType>
    </xsd:element>
    <xsd:element name="Langue" ma:index="19" nillable="true" ma:displayName="Langue" ma:format="Dropdown" ma:internalName="Langue">
      <xsd:simpleType>
        <xsd:restriction base="dms:Choice">
          <xsd:enumeration value="FR"/>
          <xsd:enumeration value="NL"/>
          <xsd:enumeration value="FR_NL"/>
        </xsd:restriction>
      </xsd:simpleType>
    </xsd:element>
    <xsd:element name="UA" ma:index="22" nillable="true" ma:displayName="UA" ma:format="Dropdown" ma:internalName="UA">
      <xsd:simpleType>
        <xsd:restriction base="dms:Choice">
          <xsd:enumeration value="BPL"/>
          <xsd:enumeration value="DG"/>
          <xsd:enumeration value="AFJ"/>
          <xsd:enumeration value="DFL"/>
          <xsd:enumeration value="DIN"/>
          <xsd:enumeration value="DPL"/>
          <xsd:enumeration value="DSF"/>
          <xsd:enumeration value="ISP"/>
          <xsd:enumeration value="MPU"/>
        </xsd:restriction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Publication" ma:index="26" nillable="true" ma:displayName="Support_Canal" ma:format="Dropdown" ma:internalName="Public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ntranet_BPL"/>
                        <xsd:enumeration value="Site_BPL"/>
                        <xsd:enumeration value="Site_Elections"/>
                        <xsd:enumeration value="Site_SPRB"/>
                        <xsd:enumeration value="1035"/>
                        <xsd:enumeration value="Rapport_activités"/>
                        <xsd:enumeration value="Newsletter"/>
                        <xsd:enumeration value="Digital Signage"/>
                        <xsd:enumeration value="Intranet_SPRB"/>
                        <xsd:enumeration value="Letsigni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Ann_x00e9_e" ma:index="27" nillable="true" ma:displayName="Année" ma:format="Dropdown" ma:internalName="Ann_x00e9_e">
      <xsd:simpleType>
        <xsd:union memberTypes="dms:Text">
          <xsd:simpleType>
            <xsd:restriction base="dms:Choice">
              <xsd:enumeration value="2020"/>
              <xsd:enumeration value="2021"/>
              <xsd:enumeration value="2022"/>
              <xsd:enumeration value="2023"/>
            </xsd:restriction>
          </xsd:simpleType>
        </xsd:union>
      </xsd:simpleType>
    </xsd:element>
    <xsd:element name="Objet" ma:index="28" nillable="true" ma:displayName="Produits" ma:format="Dropdown" ma:internalName="Obje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ualités"/>
                    <xsd:enumeration value="Avis"/>
                    <xsd:enumeration value="Données chiffrées"/>
                    <xsd:enumeration value="Fiche technique"/>
                    <xsd:enumeration value="Focus"/>
                    <xsd:enumeration value="Formulaire en ligne"/>
                    <xsd:enumeration value="Formulaire (.pdf)"/>
                    <xsd:enumeration value="Guide"/>
                    <xsd:enumeration value="Newsletter"/>
                    <xsd:enumeration value="Rapport"/>
                    <xsd:enumeration value="Législation"/>
                    <xsd:enumeration value="Illustration, photo"/>
                    <xsd:enumeration value="Vidéo"/>
                    <xsd:enumeration value="Logo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30" nillable="true" ma:taxonomy="true" ma:internalName="lcf76f155ced4ddcb4097134ff3c332f" ma:taxonomyFieldName="MediaServiceImageTags" ma:displayName="Balises d’images" ma:readOnly="false" ma:fieldId="{5cf76f15-5ced-4ddc-b409-7134ff3c332f}" ma:taxonomyMulti="true" ma:sspId="57b2d657-d973-4862-aa1b-1284b69771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c50e0-05bd-4ad3-bbcd-fcac9451d0c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e xmlns="e604605e-22fb-409f-92c1-68be77b310f8" xsi:nil="true"/>
    <Ann_x00e9_e xmlns="e604605e-22fb-409f-92c1-68be77b310f8" xsi:nil="true"/>
    <Apublier xmlns="e604605e-22fb-409f-92c1-68be77b310f8" xsi:nil="true"/>
    <UA xmlns="e604605e-22fb-409f-92c1-68be77b310f8" xsi:nil="true"/>
    <lcf76f155ced4ddcb4097134ff3c332f xmlns="e604605e-22fb-409f-92c1-68be77b310f8">
      <Terms xmlns="http://schemas.microsoft.com/office/infopath/2007/PartnerControls"/>
    </lcf76f155ced4ddcb4097134ff3c332f>
    <Fichier xmlns="e604605e-22fb-409f-92c1-68be77b310f8" xsi:nil="true"/>
    <Document_travail xmlns="e604605e-22fb-409f-92c1-68be77b310f8" xsi:nil="true"/>
    <Publication xmlns="e604605e-22fb-409f-92c1-68be77b310f8" xsi:nil="true"/>
    <Objet xmlns="e604605e-22fb-409f-92c1-68be77b310f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9841CB-DFF4-45EB-A264-D7C94E342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4605e-22fb-409f-92c1-68be77b310f8"/>
    <ds:schemaRef ds:uri="7e7c50e0-05bd-4ad3-bbcd-fcac9451d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15C609-6448-492A-BCC6-3EF3D3BDAE5E}">
  <ds:schemaRefs>
    <ds:schemaRef ds:uri="http://schemas.microsoft.com/office/2006/metadata/properties"/>
    <ds:schemaRef ds:uri="http://schemas.microsoft.com/office/infopath/2007/PartnerControls"/>
    <ds:schemaRef ds:uri="e604605e-22fb-409f-92c1-68be77b310f8"/>
  </ds:schemaRefs>
</ds:datastoreItem>
</file>

<file path=customXml/itemProps3.xml><?xml version="1.0" encoding="utf-8"?>
<ds:datastoreItem xmlns:ds="http://schemas.openxmlformats.org/officeDocument/2006/customXml" ds:itemID="{39DBD97F-E77E-416D-B85C-FDE61351F77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72deb0f-abfd-479d-a5f7-4920992c1739}" enabled="1" method="Standard" siteId="{3e9f03cd-0512-46dc-b0d4-bb48fa70fcf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CLAEYS Olivier</dc:creator>
  <cp:lastModifiedBy>DAUW Véronique</cp:lastModifiedBy>
  <dcterms:created xsi:type="dcterms:W3CDTF">2025-02-17T08:23:01Z</dcterms:created>
  <dcterms:modified xsi:type="dcterms:W3CDTF">2025-02-17T15:18:19Z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0x010100F89CDE481C194346AC1C3181CA8EF29F</vt:lpwstr>
  </property>
  <property fmtid="{D5CDD505-2E9C-101B-9397-08002B2CF9AE}" pid="3" name="MediaServiceImageTags">
    <vt:lpwstr/>
  </property>
</Properties>
</file>