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bgob.sharepoint.com/sites/I_BPL-BPB_STAFF-COMCEL/Documents partages/COMCEL/Relectures_Correction/DSF/"/>
    </mc:Choice>
  </mc:AlternateContent>
  <xr:revisionPtr revIDLastSave="0" documentId="8_{A6FB5B65-0282-4DE4-85FC-C79CDDCEB55E}" xr6:coauthVersionLast="47" xr6:coauthVersionMax="47" xr10:uidLastSave="{00000000-0000-0000-0000-000000000000}"/>
  <bookViews>
    <workbookView xWindow="-120" yWindow="-120" windowWidth="29040" windowHeight="15720" xr2:uid="{6380A954-BA98-4FD7-8354-4E7A5E6E87F6}"/>
  </bookViews>
  <sheets>
    <sheet name="2020-2022_Mission_Opdracht_5" sheetId="1" r:id="rId1"/>
  </sheets>
  <definedNames>
    <definedName name="_xlnm._FilterDatabase" localSheetId="0" hidden="1">'2020-2022_Mission_Opdracht_5'!$A$17:$E$53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C53" i="1"/>
  <c r="D41" i="1"/>
  <c r="E53" i="1"/>
  <c r="D50" i="1"/>
  <c r="D48" i="1"/>
  <c r="D43" i="1"/>
  <c r="D38" i="1"/>
  <c r="D35" i="1"/>
  <c r="D31" i="1"/>
  <c r="D30" i="1"/>
  <c r="D29" i="1"/>
  <c r="D28" i="1"/>
  <c r="D26" i="1"/>
  <c r="D24" i="1"/>
  <c r="D23" i="1"/>
  <c r="D20" i="1"/>
  <c r="D19" i="1"/>
</calcChain>
</file>

<file path=xl/sharedStrings.xml><?xml version="1.0" encoding="utf-8"?>
<sst xmlns="http://schemas.openxmlformats.org/spreadsheetml/2006/main" count="60" uniqueCount="60">
  <si>
    <t>Appel à projets 2020-2022 (arrêté du gouvernement de la Région de Bruxelles-Capitale du 25.6.2020)
Projectoproep 2020-2022 (besluit van de Brusselse Hoofdstedelijke Regering van 25.6.2020)</t>
  </si>
  <si>
    <t>Communes
Gemeenten</t>
  </si>
  <si>
    <t>Projets déposés
Ingediende projecten</t>
  </si>
  <si>
    <t>Prêts octroyés
Toegekende leningen
(EUR)</t>
  </si>
  <si>
    <t>Totaux prêts octroyés
Totalen toegekende leningen
(EUR)</t>
  </si>
  <si>
    <t>Nombre de projets
Aantal projecten</t>
  </si>
  <si>
    <t>Anderlecht</t>
  </si>
  <si>
    <t>Berchem-Sainte-Agathe
Sint-Agatha-Berchem</t>
  </si>
  <si>
    <t>Bruxelles</t>
  </si>
  <si>
    <t>Etterbeek</t>
  </si>
  <si>
    <t>Evere</t>
  </si>
  <si>
    <t>Forest
Vorst</t>
  </si>
  <si>
    <t>Ganshoren</t>
  </si>
  <si>
    <t>Ixelles
Elsene</t>
  </si>
  <si>
    <t>Jette</t>
  </si>
  <si>
    <t>Koekelberg</t>
  </si>
  <si>
    <t>Molenbeek-Saint-Jean
Sint-Jans-Molenbeek</t>
  </si>
  <si>
    <t>Saint-Gilles
Sint-Gillis</t>
  </si>
  <si>
    <t>Saint-Josse-ten-Noode
Sint-Joost-ten-Node</t>
  </si>
  <si>
    <t>Schaerbeek
Schaarbeek</t>
  </si>
  <si>
    <t>Uccle
Ukkel</t>
  </si>
  <si>
    <t>Watermael-Boitsfort
Watermaal-Bosvoorde</t>
  </si>
  <si>
    <t>Woluwe-Saint-Lambert
Sint-Lambrechts-Woluwe</t>
  </si>
  <si>
    <t>Woluwe-Saint-Pierre
Sint-Pieters-Woluwe</t>
  </si>
  <si>
    <t>Totaux – Totalen</t>
  </si>
  <si>
    <t>Construction d'une salle de sport Neerpede
Bouw van een sportzaal in Neerpede</t>
  </si>
  <si>
    <t>Acquisition d’un immeuble
Aankoop van een gebouw</t>
  </si>
  <si>
    <t>Achat d'un terrain au parc des sports
Aankoop van een veld in het sportpark</t>
  </si>
  <si>
    <t>Extension de l'athénée des Pagodes
Uitbreiding van het atheneum des Pagodes</t>
  </si>
  <si>
    <t>Achat d'un terrain Tour&amp;Taxis
Aankoop terrein gelegen op de site van Thurn &amp; Taxis</t>
  </si>
  <si>
    <t>Réaménagement nouveau cimetière
Heraanleg van de begraafplaats</t>
  </si>
  <si>
    <t>Aménagement des vestiaires Tribune Saint Vincent
Inrichting van de vestiaires Tribune Sint-Vincentius</t>
  </si>
  <si>
    <t>Rénovation école 13 Les Marronniers 
Renovatie van school 13 Les Marronniers</t>
  </si>
  <si>
    <t>Aménagement des combles de l'hôtel communal
Gemeentehuis Vorst - Verbouwing van de zolder</t>
  </si>
  <si>
    <t>Pavillon sport
Sportpaviljoen</t>
  </si>
  <si>
    <t>Crèche Sainte-Geneviève
Crèche Sainte-Geneviève</t>
  </si>
  <si>
    <t>Démolition, reconstruction et rénovation des bâtiments B et C de l'îlot communal
Afbraak, wederopbouw en renovatie van de gebouwen B en C van het gemeentelijk blok</t>
  </si>
  <si>
    <t>Extension école Poelbos + salle de sport
Uitbreiding van de school Poelbos</t>
  </si>
  <si>
    <t>Herkoliers - École primaire de Kadeekes
Herkoliers 68 – Renovatie van daken lagere school Kadeekes</t>
  </si>
  <si>
    <t>Acquisition en vue de la construction de logements Fr. Hellinckx 4 - J.J. 59
Aankoop Fr. Hellincksstraat 4 - J. Jacquet 59 te 1081 Koekelberg</t>
  </si>
  <si>
    <t>Serres à l'école Bossaert - Sergijsels
School O. Bossaert – rénovatie van de 1ste verdieping Veiligheidstraat – “serrewerken”.</t>
  </si>
  <si>
    <t>Logements - Deneck 12
De Neck 12 - Huisvesting</t>
  </si>
  <si>
    <t>Démolition et reconstruction école 1
Sloop en wederopbouw</t>
  </si>
  <si>
    <t>Construction d'un bâtiment - Salle de sport et autres pour les écoles 
Bouw van een gebouw - Sportzal en anders voor scholen</t>
  </si>
  <si>
    <t>Construction du centre de quartier Pythagoras
Bouw van de wijkcentrum Pythagoras</t>
  </si>
  <si>
    <t>Rénovation et réaménagement école Peter Pan
Renovatie en inrichting van school Peter Pan</t>
  </si>
  <si>
    <t>Sportcity – Ventilation piscine
Sportcity – Ventilatie hall zwembad</t>
  </si>
  <si>
    <t>Renouvellement piste d'athlétisme – Stade Fallion
Vernieuwing atletiekbaan van Fallon stadium</t>
  </si>
  <si>
    <t>Archiducs sud – Construction d'une crèche
Bouw van een kinderdagverblijf – Archiducs sud</t>
  </si>
  <si>
    <t>Équipement socio-culturel « Élite-Scharabaeus »
Oprichting van sociaal-culturele uitrusting Elite-Scarabeus.</t>
  </si>
  <si>
    <t>Aménagement Fermettes situées rue de  Jérusalem
Inrichting van de fermettes gelegen in de Jerusalemstraat</t>
  </si>
  <si>
    <t>Rénovation et aménagement lycée intégral Roger Lallemand
Renovatie en inrichting van de middelbare school Roger Lallemand</t>
  </si>
  <si>
    <t>Rénovation de la piscine Victor Boin
Renovatie van zwembad Victor Boin</t>
  </si>
  <si>
    <t>Construction logements + rez commercial chaussée de Louvain 89
Bouw van woningen en een commerciële handel – Leuvensesteenweg 89</t>
  </si>
  <si>
    <t>Construction logements + rez commercial chaussée de Louvain 89 – 2
Bouw woningen en een commerciële handel – Leuvensesteenweg 89 - 2</t>
  </si>
  <si>
    <t>Achat immeuble rue Verte pour y héberger des services communaux et des associations
Aankoop van een gebouw gelegen Groenstraat om gemeentelijke diensten en verenigingen te huisvesten</t>
  </si>
  <si>
    <t>Crèche Courte échelle (CPAS)
Bouw van de crèche Courte Echelle (OCMW)</t>
  </si>
  <si>
    <t>Bâtiment Angle Haecht-Bergé
Gebouw op de hoek Haecht-Bergé</t>
  </si>
  <si>
    <t>Crèche du Chat – Construction + rénovation
Crèche du Chat – Bouw van een nieuw gedeelte en renovatie van het bestaande gedeelte</t>
  </si>
  <si>
    <t>Crèche du Chat – 2
Crèche du Chat – Bouw van een nieuw gedeelte en renovatie van het bestaande gedeelte –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</si>
</sst>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F3E8B"/>
        <bgColor indexed="64"/>
      </patternFill>
    </fill>
    <fill>
      <patternFill patternType="solid">
        <fgColor rgb="FF006D8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6">
      <alignment horizontal="center" vertical="center"/>
    </xf>
    <xf numFmtId="0" fontId="2" fillId="3" borderId="6">
      <alignment horizontal="center" vertical="center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0" fontId="2" fillId="2" borderId="8" xfId="2" applyBorder="1" applyAlignment="1">
      <alignment horizontal="center" vertical="center" wrapText="1"/>
    </xf>
    <xf numFmtId="0" fontId="2" fillId="3" borderId="9" xfId="3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2" borderId="9" xfId="2" applyBorder="1" applyAlignment="1">
      <alignment horizontal="center" vertical="center" wrapText="1"/>
    </xf>
    <xf numFmtId="0" fontId="2" fillId="2" borderId="10" xfId="2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2" borderId="6" xfId="2">
      <alignment horizontal="center" vertical="center"/>
    </xf>
    <xf numFmtId="4" fontId="2" fillId="2" borderId="6" xfId="2" applyNumberFormat="1" applyAlignment="1">
      <alignment horizontal="right" vertical="center"/>
    </xf>
    <xf numFmtId="4" fontId="4" fillId="0" borderId="11" xfId="1" applyNumberFormat="1" applyFont="1" applyFill="1" applyBorder="1" applyAlignment="1">
      <alignment vertical="center"/>
    </xf>
    <xf numFmtId="4" fontId="4" fillId="0" borderId="2" xfId="1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6" xfId="2">
      <alignment horizontal="center" vertical="center"/>
    </xf>
  </cellXfs>
  <cellStyles count="4">
    <cellStyle name="IT" xfId="3" xr:uid="{AD86E1F5-6FA0-43D2-8B6E-AB095533563C}"/>
    <cellStyle name="Milliers" xfId="1" builtinId="3"/>
    <cellStyle name="Normal" xfId="0" builtinId="0"/>
    <cellStyle name="SPRB" xfId="2" xr:uid="{0B913F92-4CD0-4C4E-865D-302B5FF87C26}"/>
  </cellStyles>
  <dxfs count="0"/>
  <tableStyles count="0" defaultTableStyle="TableStyleMedium2" defaultPivotStyle="PivotStyleLight16"/>
  <colors>
    <mruColors>
      <color rgb="FF2F3E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2590800</xdr:colOff>
      <xdr:row>13</xdr:row>
      <xdr:rowOff>39020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91BBA3E-689A-41AA-AA57-D646ED57C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33950" cy="2144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80CF7-5548-47F4-A9FB-479138144FFB}">
  <sheetPr>
    <tabColor rgb="FF2F3E8B"/>
  </sheetPr>
  <dimension ref="A15:E53"/>
  <sheetViews>
    <sheetView showGridLines="0" tabSelected="1" zoomScale="70" zoomScaleNormal="70" workbookViewId="0">
      <pane ySplit="17" topLeftCell="A18" activePane="bottomLeft" state="frozen"/>
      <selection pane="bottomLeft" activeCell="H48" sqref="H48"/>
    </sheetView>
  </sheetViews>
  <sheetFormatPr baseColWidth="10" defaultRowHeight="12.75" x14ac:dyDescent="0.2"/>
  <cols>
    <col min="1" max="1" width="35.140625" customWidth="1"/>
    <col min="2" max="2" width="89.42578125" customWidth="1"/>
    <col min="3" max="5" width="30.7109375" customWidth="1"/>
  </cols>
  <sheetData>
    <row r="15" spans="1:5" ht="13.5" thickBot="1" x14ac:dyDescent="0.25"/>
    <row r="16" spans="1:5" s="1" customFormat="1" ht="33.75" customHeight="1" thickBot="1" x14ac:dyDescent="0.25">
      <c r="A16" s="28" t="s">
        <v>0</v>
      </c>
      <c r="B16" s="29"/>
      <c r="C16" s="29"/>
      <c r="D16" s="29"/>
      <c r="E16" s="30"/>
    </row>
    <row r="17" spans="1:5" ht="39" thickBot="1" x14ac:dyDescent="0.25">
      <c r="A17" s="4" t="s">
        <v>1</v>
      </c>
      <c r="B17" s="5" t="s">
        <v>2</v>
      </c>
      <c r="C17" s="7" t="s">
        <v>3</v>
      </c>
      <c r="D17" s="5" t="s">
        <v>4</v>
      </c>
      <c r="E17" s="8" t="s">
        <v>5</v>
      </c>
    </row>
    <row r="18" spans="1:5" ht="24.95" customHeight="1" x14ac:dyDescent="0.2">
      <c r="A18" s="17" t="s">
        <v>6</v>
      </c>
      <c r="B18" s="6" t="s">
        <v>25</v>
      </c>
      <c r="C18" s="15">
        <v>6943166</v>
      </c>
      <c r="D18" s="9">
        <v>6943166</v>
      </c>
      <c r="E18" s="10">
        <v>1</v>
      </c>
    </row>
    <row r="19" spans="1:5" ht="24.95" customHeight="1" x14ac:dyDescent="0.2">
      <c r="A19" s="12" t="s">
        <v>7</v>
      </c>
      <c r="B19" s="2" t="s">
        <v>26</v>
      </c>
      <c r="C19" s="16">
        <v>929974</v>
      </c>
      <c r="D19" s="3">
        <f>C19</f>
        <v>929974</v>
      </c>
      <c r="E19" s="11">
        <v>1</v>
      </c>
    </row>
    <row r="20" spans="1:5" ht="24.95" customHeight="1" x14ac:dyDescent="0.2">
      <c r="A20" s="31" t="s">
        <v>8</v>
      </c>
      <c r="B20" s="2" t="s">
        <v>27</v>
      </c>
      <c r="C20" s="16">
        <v>2000000</v>
      </c>
      <c r="D20" s="22">
        <f>SUM(C20:C22)</f>
        <v>7351820.6600000001</v>
      </c>
      <c r="E20" s="25">
        <v>3</v>
      </c>
    </row>
    <row r="21" spans="1:5" ht="24.95" customHeight="1" x14ac:dyDescent="0.2">
      <c r="A21" s="32"/>
      <c r="B21" s="2" t="s">
        <v>28</v>
      </c>
      <c r="C21" s="16">
        <v>4494645.66</v>
      </c>
      <c r="D21" s="23"/>
      <c r="E21" s="26"/>
    </row>
    <row r="22" spans="1:5" ht="24.95" customHeight="1" x14ac:dyDescent="0.2">
      <c r="A22" s="33"/>
      <c r="B22" s="2" t="s">
        <v>29</v>
      </c>
      <c r="C22" s="16">
        <v>857175</v>
      </c>
      <c r="D22" s="24"/>
      <c r="E22" s="27"/>
    </row>
    <row r="23" spans="1:5" ht="24.95" customHeight="1" x14ac:dyDescent="0.2">
      <c r="A23" s="18" t="s">
        <v>9</v>
      </c>
      <c r="B23" s="2" t="s">
        <v>35</v>
      </c>
      <c r="C23" s="16">
        <v>2523794</v>
      </c>
      <c r="D23" s="3">
        <f>C23</f>
        <v>2523794</v>
      </c>
      <c r="E23" s="11">
        <v>1</v>
      </c>
    </row>
    <row r="24" spans="1:5" ht="24.95" customHeight="1" x14ac:dyDescent="0.2">
      <c r="A24" s="31" t="s">
        <v>10</v>
      </c>
      <c r="B24" s="2" t="s">
        <v>30</v>
      </c>
      <c r="C24" s="16">
        <v>1197753</v>
      </c>
      <c r="D24" s="22">
        <f>C24+C25</f>
        <v>1742258</v>
      </c>
      <c r="E24" s="25">
        <v>2</v>
      </c>
    </row>
    <row r="25" spans="1:5" ht="24.95" customHeight="1" x14ac:dyDescent="0.2">
      <c r="A25" s="33"/>
      <c r="B25" s="2" t="s">
        <v>31</v>
      </c>
      <c r="C25" s="16">
        <v>544505</v>
      </c>
      <c r="D25" s="24"/>
      <c r="E25" s="27"/>
    </row>
    <row r="26" spans="1:5" ht="24.95" customHeight="1" x14ac:dyDescent="0.2">
      <c r="A26" s="19" t="s">
        <v>11</v>
      </c>
      <c r="B26" s="2" t="s">
        <v>32</v>
      </c>
      <c r="C26" s="16">
        <v>1140000</v>
      </c>
      <c r="D26" s="22">
        <f>C27+C26</f>
        <v>3223033</v>
      </c>
      <c r="E26" s="25">
        <v>2</v>
      </c>
    </row>
    <row r="27" spans="1:5" ht="24.95" customHeight="1" x14ac:dyDescent="0.2">
      <c r="A27" s="21"/>
      <c r="B27" s="2" t="s">
        <v>33</v>
      </c>
      <c r="C27" s="16">
        <v>2083033</v>
      </c>
      <c r="D27" s="24"/>
      <c r="E27" s="27"/>
    </row>
    <row r="28" spans="1:5" ht="24.95" customHeight="1" x14ac:dyDescent="0.2">
      <c r="A28" s="18" t="s">
        <v>12</v>
      </c>
      <c r="B28" s="2" t="s">
        <v>34</v>
      </c>
      <c r="C28" s="16">
        <v>1165413</v>
      </c>
      <c r="D28" s="3">
        <f>C28</f>
        <v>1165413</v>
      </c>
      <c r="E28" s="11">
        <v>1</v>
      </c>
    </row>
    <row r="29" spans="1:5" ht="24.95" customHeight="1" x14ac:dyDescent="0.2">
      <c r="A29" s="12" t="s">
        <v>13</v>
      </c>
      <c r="B29" s="2" t="s">
        <v>36</v>
      </c>
      <c r="C29" s="16">
        <v>3369782</v>
      </c>
      <c r="D29" s="3">
        <f>C29</f>
        <v>3369782</v>
      </c>
      <c r="E29" s="11">
        <v>1</v>
      </c>
    </row>
    <row r="30" spans="1:5" ht="24.95" customHeight="1" x14ac:dyDescent="0.2">
      <c r="A30" s="18" t="s">
        <v>14</v>
      </c>
      <c r="B30" s="2" t="s">
        <v>37</v>
      </c>
      <c r="C30" s="16">
        <v>2861782</v>
      </c>
      <c r="D30" s="3">
        <f>C30</f>
        <v>2861782</v>
      </c>
      <c r="E30" s="11">
        <v>1</v>
      </c>
    </row>
    <row r="31" spans="1:5" ht="24.95" customHeight="1" x14ac:dyDescent="0.2">
      <c r="A31" s="31" t="s">
        <v>15</v>
      </c>
      <c r="B31" s="2" t="s">
        <v>38</v>
      </c>
      <c r="C31" s="16">
        <v>217792</v>
      </c>
      <c r="D31" s="22">
        <f>SUM(C31:C34)</f>
        <v>1052350</v>
      </c>
      <c r="E31" s="25">
        <v>4</v>
      </c>
    </row>
    <row r="32" spans="1:5" ht="24.95" customHeight="1" x14ac:dyDescent="0.2">
      <c r="A32" s="32"/>
      <c r="B32" s="2" t="s">
        <v>39</v>
      </c>
      <c r="C32" s="16">
        <v>172499</v>
      </c>
      <c r="D32" s="23"/>
      <c r="E32" s="26"/>
    </row>
    <row r="33" spans="1:5" ht="24.95" customHeight="1" x14ac:dyDescent="0.2">
      <c r="A33" s="32"/>
      <c r="B33" s="2" t="s">
        <v>40</v>
      </c>
      <c r="C33" s="16">
        <v>539598</v>
      </c>
      <c r="D33" s="23"/>
      <c r="E33" s="26"/>
    </row>
    <row r="34" spans="1:5" ht="24.95" customHeight="1" x14ac:dyDescent="0.2">
      <c r="A34" s="33"/>
      <c r="B34" s="2" t="s">
        <v>41</v>
      </c>
      <c r="C34" s="16">
        <v>122461</v>
      </c>
      <c r="D34" s="24"/>
      <c r="E34" s="27"/>
    </row>
    <row r="35" spans="1:5" ht="24.95" customHeight="1" x14ac:dyDescent="0.2">
      <c r="A35" s="19" t="s">
        <v>16</v>
      </c>
      <c r="B35" s="2" t="s">
        <v>42</v>
      </c>
      <c r="C35" s="16">
        <v>4922435</v>
      </c>
      <c r="D35" s="22">
        <f>C35+C36+C37</f>
        <v>8146960</v>
      </c>
      <c r="E35" s="25">
        <v>3</v>
      </c>
    </row>
    <row r="36" spans="1:5" ht="24.95" customHeight="1" x14ac:dyDescent="0.2">
      <c r="A36" s="20"/>
      <c r="B36" s="2" t="s">
        <v>43</v>
      </c>
      <c r="C36" s="16">
        <v>990716</v>
      </c>
      <c r="D36" s="23"/>
      <c r="E36" s="26"/>
    </row>
    <row r="37" spans="1:5" ht="24.95" customHeight="1" x14ac:dyDescent="0.2">
      <c r="A37" s="21"/>
      <c r="B37" s="2" t="s">
        <v>44</v>
      </c>
      <c r="C37" s="16">
        <v>2233809</v>
      </c>
      <c r="D37" s="24"/>
      <c r="E37" s="27"/>
    </row>
    <row r="38" spans="1:5" ht="24.95" customHeight="1" x14ac:dyDescent="0.2">
      <c r="A38" s="19" t="s">
        <v>17</v>
      </c>
      <c r="B38" s="2" t="s">
        <v>45</v>
      </c>
      <c r="C38" s="16">
        <v>309555</v>
      </c>
      <c r="D38" s="22">
        <f>C38+C39+C40</f>
        <v>3820550</v>
      </c>
      <c r="E38" s="25">
        <v>3</v>
      </c>
    </row>
    <row r="39" spans="1:5" ht="24.95" customHeight="1" x14ac:dyDescent="0.2">
      <c r="A39" s="20"/>
      <c r="B39" s="2" t="s">
        <v>51</v>
      </c>
      <c r="C39" s="16">
        <v>1699278</v>
      </c>
      <c r="D39" s="23"/>
      <c r="E39" s="26"/>
    </row>
    <row r="40" spans="1:5" ht="24.95" customHeight="1" x14ac:dyDescent="0.2">
      <c r="A40" s="21"/>
      <c r="B40" s="2" t="s">
        <v>52</v>
      </c>
      <c r="C40" s="16">
        <v>1811717</v>
      </c>
      <c r="D40" s="24"/>
      <c r="E40" s="27"/>
    </row>
    <row r="41" spans="1:5" ht="24.95" customHeight="1" x14ac:dyDescent="0.2">
      <c r="A41" s="19" t="s">
        <v>18</v>
      </c>
      <c r="B41" s="2" t="s">
        <v>53</v>
      </c>
      <c r="C41" s="16">
        <v>1561579</v>
      </c>
      <c r="D41" s="22">
        <f>C41+C42</f>
        <v>2058464.77</v>
      </c>
      <c r="E41" s="25">
        <v>2</v>
      </c>
    </row>
    <row r="42" spans="1:5" ht="24.95" customHeight="1" x14ac:dyDescent="0.2">
      <c r="A42" s="21"/>
      <c r="B42" s="2" t="s">
        <v>54</v>
      </c>
      <c r="C42" s="16">
        <v>496885.77</v>
      </c>
      <c r="D42" s="24"/>
      <c r="E42" s="27"/>
    </row>
    <row r="43" spans="1:5" ht="24.95" customHeight="1" x14ac:dyDescent="0.2">
      <c r="A43" s="19" t="s">
        <v>19</v>
      </c>
      <c r="B43" s="2" t="s">
        <v>55</v>
      </c>
      <c r="C43" s="16">
        <v>4100000</v>
      </c>
      <c r="D43" s="22">
        <f>C43+C44+C45+C46+C47</f>
        <v>8672436</v>
      </c>
      <c r="E43" s="25">
        <v>5</v>
      </c>
    </row>
    <row r="44" spans="1:5" ht="24.95" customHeight="1" x14ac:dyDescent="0.2">
      <c r="A44" s="20"/>
      <c r="B44" s="2" t="s">
        <v>56</v>
      </c>
      <c r="C44" s="16">
        <v>1450147</v>
      </c>
      <c r="D44" s="23"/>
      <c r="E44" s="26"/>
    </row>
    <row r="45" spans="1:5" ht="24.95" customHeight="1" x14ac:dyDescent="0.2">
      <c r="A45" s="20"/>
      <c r="B45" s="2" t="s">
        <v>57</v>
      </c>
      <c r="C45" s="16">
        <v>349526</v>
      </c>
      <c r="D45" s="23"/>
      <c r="E45" s="26"/>
    </row>
    <row r="46" spans="1:5" ht="24.95" customHeight="1" x14ac:dyDescent="0.2">
      <c r="A46" s="20"/>
      <c r="B46" s="2" t="s">
        <v>50</v>
      </c>
      <c r="C46" s="16">
        <v>1565083</v>
      </c>
      <c r="D46" s="23"/>
      <c r="E46" s="26"/>
    </row>
    <row r="47" spans="1:5" ht="24.95" customHeight="1" x14ac:dyDescent="0.2">
      <c r="A47" s="21"/>
      <c r="B47" s="2" t="s">
        <v>49</v>
      </c>
      <c r="C47" s="16">
        <v>1207680</v>
      </c>
      <c r="D47" s="24"/>
      <c r="E47" s="27"/>
    </row>
    <row r="48" spans="1:5" ht="24.95" customHeight="1" x14ac:dyDescent="0.2">
      <c r="A48" s="19" t="s">
        <v>20</v>
      </c>
      <c r="B48" s="2" t="s">
        <v>58</v>
      </c>
      <c r="C48" s="16">
        <v>770000</v>
      </c>
      <c r="D48" s="22">
        <f>C48+C49</f>
        <v>1134440</v>
      </c>
      <c r="E48" s="25">
        <v>2</v>
      </c>
    </row>
    <row r="49" spans="1:5" ht="24.95" customHeight="1" x14ac:dyDescent="0.2">
      <c r="A49" s="21"/>
      <c r="B49" s="2" t="s">
        <v>59</v>
      </c>
      <c r="C49" s="16">
        <v>364440</v>
      </c>
      <c r="D49" s="24"/>
      <c r="E49" s="27"/>
    </row>
    <row r="50" spans="1:5" ht="24.95" customHeight="1" x14ac:dyDescent="0.2">
      <c r="A50" s="12" t="s">
        <v>21</v>
      </c>
      <c r="B50" s="2" t="s">
        <v>48</v>
      </c>
      <c r="C50" s="16">
        <v>587935</v>
      </c>
      <c r="D50" s="3">
        <f>C50</f>
        <v>587935</v>
      </c>
      <c r="E50" s="11">
        <v>1</v>
      </c>
    </row>
    <row r="51" spans="1:5" ht="24.95" customHeight="1" x14ac:dyDescent="0.2">
      <c r="A51" s="12" t="s">
        <v>22</v>
      </c>
      <c r="B51" s="2" t="s">
        <v>47</v>
      </c>
      <c r="C51" s="16">
        <v>1079096</v>
      </c>
      <c r="D51" s="3">
        <v>1079096</v>
      </c>
      <c r="E51" s="11">
        <v>1</v>
      </c>
    </row>
    <row r="52" spans="1:5" ht="24.95" customHeight="1" thickBot="1" x14ac:dyDescent="0.25">
      <c r="A52" s="12" t="s">
        <v>23</v>
      </c>
      <c r="B52" s="2" t="s">
        <v>46</v>
      </c>
      <c r="C52" s="16">
        <v>652728</v>
      </c>
      <c r="D52" s="3">
        <v>652728</v>
      </c>
      <c r="E52" s="11">
        <v>1</v>
      </c>
    </row>
    <row r="53" spans="1:5" ht="24.95" customHeight="1" thickBot="1" x14ac:dyDescent="0.25">
      <c r="A53" s="34" t="s">
        <v>24</v>
      </c>
      <c r="B53" s="34"/>
      <c r="C53" s="14">
        <f>SUM(C18:C52)</f>
        <v>57315982.43</v>
      </c>
      <c r="D53" s="14">
        <f>SUM(D18:D52)</f>
        <v>57315982.43</v>
      </c>
      <c r="E53" s="13">
        <f>SUM(E18:E52)</f>
        <v>35</v>
      </c>
    </row>
  </sheetData>
  <sheetProtection algorithmName="SHA-512" hashValue="Rtb6uQuuQkDU0nuD5N9OMSHDuLStJcEW14VVvwaIwHK4PyVo/243P9uFIroH+Fa8tO5/9OB6bjTYh695xsfrvw==" saltValue="kFGxR1/hJuskFzrdmLkVHQ==" spinCount="100000" sheet="1" objects="1" scenarios="1" formatCells="0" formatColumns="0" formatRows="0" insertColumns="0" insertRows="0" insertHyperlinks="0" deleteColumns="0" deleteRows="0" sort="0" autoFilter="0" pivotTables="0"/>
  <autoFilter ref="A17:E53" xr:uid="{10F80CF7-5548-47F4-A9FB-479138144FFB}"/>
  <mergeCells count="29">
    <mergeCell ref="A53:B53"/>
    <mergeCell ref="A43:A47"/>
    <mergeCell ref="D43:D47"/>
    <mergeCell ref="E43:E47"/>
    <mergeCell ref="A48:A49"/>
    <mergeCell ref="D48:D49"/>
    <mergeCell ref="E48:E49"/>
    <mergeCell ref="A38:A40"/>
    <mergeCell ref="E38:E40"/>
    <mergeCell ref="D38:D40"/>
    <mergeCell ref="E41:E42"/>
    <mergeCell ref="D41:D42"/>
    <mergeCell ref="A41:A42"/>
    <mergeCell ref="A35:A37"/>
    <mergeCell ref="D35:D37"/>
    <mergeCell ref="E35:E37"/>
    <mergeCell ref="E31:E34"/>
    <mergeCell ref="A16:E16"/>
    <mergeCell ref="A20:A22"/>
    <mergeCell ref="D20:D22"/>
    <mergeCell ref="A24:A25"/>
    <mergeCell ref="D24:D25"/>
    <mergeCell ref="E20:E22"/>
    <mergeCell ref="E24:E25"/>
    <mergeCell ref="A26:A27"/>
    <mergeCell ref="E26:E27"/>
    <mergeCell ref="D26:D27"/>
    <mergeCell ref="A31:A34"/>
    <mergeCell ref="D31:D34"/>
  </mergeCells>
  <pageMargins left="0.7" right="0.7" top="0.75" bottom="0.75" header="0.3" footer="0.3"/>
  <ignoredErrors>
    <ignoredError sqref="D20 D31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e xmlns="e604605e-22fb-409f-92c1-68be77b310f8" xsi:nil="true"/>
    <Ann_x00e9_e xmlns="e604605e-22fb-409f-92c1-68be77b310f8" xsi:nil="true"/>
    <Apublier xmlns="e604605e-22fb-409f-92c1-68be77b310f8" xsi:nil="true"/>
    <UA xmlns="e604605e-22fb-409f-92c1-68be77b310f8" xsi:nil="true"/>
    <lcf76f155ced4ddcb4097134ff3c332f xmlns="e604605e-22fb-409f-92c1-68be77b310f8">
      <Terms xmlns="http://schemas.microsoft.com/office/infopath/2007/PartnerControls"/>
    </lcf76f155ced4ddcb4097134ff3c332f>
    <Fichier xmlns="e604605e-22fb-409f-92c1-68be77b310f8" xsi:nil="true"/>
    <Document_travail xmlns="e604605e-22fb-409f-92c1-68be77b310f8" xsi:nil="true"/>
    <Publication xmlns="e604605e-22fb-409f-92c1-68be77b310f8" xsi:nil="true"/>
    <Objet xmlns="e604605e-22fb-409f-92c1-68be77b310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9CDE481C194346AC1C3181CA8EF29F" ma:contentTypeVersion="24" ma:contentTypeDescription="Crée un document." ma:contentTypeScope="" ma:versionID="dfc6846a54c090e8a58a213dac9187fe">
  <xsd:schema xmlns:xsd="http://www.w3.org/2001/XMLSchema" xmlns:xs="http://www.w3.org/2001/XMLSchema" xmlns:p="http://schemas.microsoft.com/office/2006/metadata/properties" xmlns:ns2="e604605e-22fb-409f-92c1-68be77b310f8" xmlns:ns3="7e7c50e0-05bd-4ad3-bbcd-fcac9451d0c9" targetNamespace="http://schemas.microsoft.com/office/2006/metadata/properties" ma:root="true" ma:fieldsID="74d455511946479703c944a4a17f64f7" ns2:_="" ns3:_="">
    <xsd:import namespace="e604605e-22fb-409f-92c1-68be77b310f8"/>
    <xsd:import namespace="7e7c50e0-05bd-4ad3-bbcd-fcac9451d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Fichier" minOccurs="0"/>
                <xsd:element ref="ns2:Document_travail" minOccurs="0"/>
                <xsd:element ref="ns2:Apublier" minOccurs="0"/>
                <xsd:element ref="ns2:Langue" minOccurs="0"/>
                <xsd:element ref="ns3:SharedWithUsers" minOccurs="0"/>
                <xsd:element ref="ns3:SharedWithDetails" minOccurs="0"/>
                <xsd:element ref="ns2:UA" minOccurs="0"/>
                <xsd:element ref="ns2:MediaLengthInSeconds" minOccurs="0"/>
                <xsd:element ref="ns2:Publication" minOccurs="0"/>
                <xsd:element ref="ns2:Ann_x00e9_e" minOccurs="0"/>
                <xsd:element ref="ns2:Objet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04605e-22fb-409f-92c1-68be77b31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Fichier" ma:index="16" nillable="true" ma:displayName="Fichier" ma:format="Dropdown" ma:internalName="Fichier">
      <xsd:simpleType>
        <xsd:union memberTypes="dms:Text">
          <xsd:simpleType>
            <xsd:restriction base="dms:Choice">
              <xsd:enumeration value="Word"/>
              <xsd:enumeration value="Excel"/>
              <xsd:enumeration value="PowerPoint"/>
              <xsd:enumeration value="pdf"/>
              <xsd:enumeration value="jpg"/>
              <xsd:enumeration value="Ai"/>
              <xsd:enumeration value="Id"/>
              <xsd:enumeration value="Ps"/>
            </xsd:restriction>
          </xsd:simpleType>
        </xsd:union>
      </xsd:simpleType>
    </xsd:element>
    <xsd:element name="Document_travail" ma:index="17" nillable="true" ma:displayName="Type_document" ma:format="Dropdown" ma:internalName="Document_travail">
      <xsd:simpleType>
        <xsd:restriction base="dms:Choice">
          <xsd:enumeration value="Loi"/>
          <xsd:enumeration value="Ordonnance"/>
          <xsd:enumeration value="Décret"/>
          <xsd:enumeration value="Arrêté_Gouvernement"/>
          <xsd:enumeration value="Arrêté_ministériel"/>
          <xsd:enumeration value="Arrêté_Cocom"/>
          <xsd:enumeration value="Arrêté_Cocof"/>
          <xsd:enumeration value="Arrêté_VGC"/>
          <xsd:enumeration value="Circulaire"/>
          <xsd:enumeration value="Convention"/>
          <xsd:enumeration value="Directive"/>
          <xsd:enumeration value="Règlement"/>
        </xsd:restriction>
      </xsd:simpleType>
    </xsd:element>
    <xsd:element name="Apublier" ma:index="18" nillable="true" ma:displayName="Statut" ma:format="Dropdown" ma:internalName="Apubli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 cours"/>
                    <xsd:enumeration value="A publier"/>
                    <xsd:enumeration value="A supprimer"/>
                    <xsd:enumeration value="Publié"/>
                    <xsd:enumeration value="Validé"/>
                    <xsd:enumeration value="Transmis Dircom"/>
                  </xsd:restriction>
                </xsd:simpleType>
              </xsd:element>
            </xsd:sequence>
          </xsd:extension>
        </xsd:complexContent>
      </xsd:complexType>
    </xsd:element>
    <xsd:element name="Langue" ma:index="19" nillable="true" ma:displayName="Langue" ma:format="Dropdown" ma:internalName="Langue">
      <xsd:simpleType>
        <xsd:restriction base="dms:Choice">
          <xsd:enumeration value="FR"/>
          <xsd:enumeration value="NL"/>
          <xsd:enumeration value="FR_NL"/>
        </xsd:restriction>
      </xsd:simpleType>
    </xsd:element>
    <xsd:element name="UA" ma:index="22" nillable="true" ma:displayName="UA" ma:format="Dropdown" ma:internalName="UA">
      <xsd:simpleType>
        <xsd:restriction base="dms:Choice">
          <xsd:enumeration value="DG"/>
          <xsd:enumeration value="AFJ"/>
          <xsd:enumeration value="DFL"/>
          <xsd:enumeration value="DIN"/>
          <xsd:enumeration value="DPL"/>
          <xsd:enumeration value="DSF"/>
          <xsd:enumeration value="ISP"/>
          <xsd:enumeration value="MPU"/>
        </xsd:restriction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Publication" ma:index="26" nillable="true" ma:displayName="Support" ma:format="Dropdown" ma:internalName="Publication">
      <xsd:simpleType>
        <xsd:union memberTypes="dms:Text">
          <xsd:simpleType>
            <xsd:restriction base="dms:Choice">
              <xsd:enumeration value="Intranet"/>
              <xsd:enumeration value="Site_BPL"/>
              <xsd:enumeration value="Site_Elections"/>
              <xsd:enumeration value="Site_SPRB"/>
              <xsd:enumeration value="1035"/>
              <xsd:enumeration value="Rapport_activités"/>
            </xsd:restriction>
          </xsd:simpleType>
        </xsd:union>
      </xsd:simpleType>
    </xsd:element>
    <xsd:element name="Ann_x00e9_e" ma:index="27" nillable="true" ma:displayName="Année" ma:format="Dropdown" ma:internalName="Ann_x00e9_e">
      <xsd:simpleType>
        <xsd:union memberTypes="dms:Text">
          <xsd:simpleType>
            <xsd:restriction base="dms:Choice">
              <xsd:enumeration value="2021"/>
              <xsd:enumeration value="2022"/>
              <xsd:enumeration value="2023"/>
            </xsd:restriction>
          </xsd:simpleType>
        </xsd:union>
      </xsd:simpleType>
    </xsd:element>
    <xsd:element name="Objet" ma:index="28" nillable="true" ma:displayName="Objet" ma:format="Dropdown" ma:internalName="Objet">
      <xsd:simpleType>
        <xsd:restriction base="dms:Text">
          <xsd:maxLength value="255"/>
        </xsd:restriction>
      </xsd:simpleType>
    </xsd:element>
    <xsd:element name="lcf76f155ced4ddcb4097134ff3c332f" ma:index="30" nillable="true" ma:taxonomy="true" ma:internalName="lcf76f155ced4ddcb4097134ff3c332f" ma:taxonomyFieldName="MediaServiceImageTags" ma:displayName="Balises d’images" ma:readOnly="false" ma:fieldId="{5cf76f15-5ced-4ddc-b409-7134ff3c332f}" ma:taxonomyMulti="true" ma:sspId="57b2d657-d973-4862-aa1b-1284b6977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c50e0-05bd-4ad3-bbcd-fcac9451d0c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96FCC-8E15-485A-8014-61A4CC8E84A8}">
  <ds:schemaRefs>
    <ds:schemaRef ds:uri="http://schemas.microsoft.com/office/2006/metadata/properties"/>
    <ds:schemaRef ds:uri="http://schemas.microsoft.com/office/infopath/2007/PartnerControls"/>
    <ds:schemaRef ds:uri="e604605e-22fb-409f-92c1-68be77b310f8"/>
  </ds:schemaRefs>
</ds:datastoreItem>
</file>

<file path=customXml/itemProps2.xml><?xml version="1.0" encoding="utf-8"?>
<ds:datastoreItem xmlns:ds="http://schemas.openxmlformats.org/officeDocument/2006/customXml" ds:itemID="{5F054FCB-2D33-4CED-995C-AD6288227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D20B8-975F-4E4A-A927-A35344852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04605e-22fb-409f-92c1-68be77b310f8"/>
    <ds:schemaRef ds:uri="7e7c50e0-05bd-4ad3-bbcd-fcac9451d0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2020-2022_Mission_Opdracht_5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SWENNEN Yves</dc:creator>
  <cp:lastModifiedBy>SWENNEN Yves</cp:lastModifiedBy>
  <dcterms:created xsi:type="dcterms:W3CDTF">2023-02-06T17:03:33Z</dcterms:created>
  <dcterms:modified xsi:type="dcterms:W3CDTF">2023-02-07T08:23:57Z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0x010100F89CDE481C194346AC1C3181CA8EF29F</vt:lpwstr>
  </property>
</Properties>
</file>